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creopole.sharepoint.com/ew/Dokumenty/Wkład własny/"/>
    </mc:Choice>
  </mc:AlternateContent>
  <xr:revisionPtr revIDLastSave="3" documentId="8_{D80621D0-BAA1-440D-AF8B-2E51356A63FB}" xr6:coauthVersionLast="47" xr6:coauthVersionMax="47" xr10:uidLastSave="{619B51B0-DB92-4F6E-B727-1D159D944AD4}"/>
  <bookViews>
    <workbookView xWindow="28680" yWindow="-120" windowWidth="29040" windowHeight="15840" xr2:uid="{00000000-000D-0000-FFFF-FFFF00000000}"/>
  </bookViews>
  <sheets>
    <sheet name="wkład" sheetId="4" r:id="rId1"/>
    <sheet name="instrukcja" sheetId="2" r:id="rId2"/>
    <sheet name="Arkusz1" sheetId="5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1" i="4" l="1"/>
  <c r="M21" i="4" s="1"/>
  <c r="K20" i="4"/>
  <c r="M20" i="4" s="1"/>
  <c r="G21" i="4"/>
  <c r="N21" i="4" s="1"/>
  <c r="G20" i="4"/>
  <c r="N20" i="4" s="1"/>
  <c r="G23" i="4"/>
  <c r="G22" i="4"/>
  <c r="G19" i="4"/>
  <c r="O21" i="4" l="1"/>
  <c r="O20" i="4"/>
  <c r="N23" i="4"/>
  <c r="K23" i="4"/>
  <c r="N22" i="4"/>
  <c r="K22" i="4"/>
  <c r="N19" i="4"/>
  <c r="K19" i="4"/>
  <c r="N18" i="4"/>
  <c r="K18" i="4"/>
  <c r="M19" i="4" l="1"/>
  <c r="O19" i="4" s="1"/>
  <c r="M22" i="4"/>
  <c r="O22" i="4" s="1"/>
  <c r="M23" i="4"/>
  <c r="O23" i="4" s="1"/>
  <c r="M18" i="4"/>
  <c r="O18" i="4" s="1"/>
  <c r="O24" i="4" l="1"/>
</calcChain>
</file>

<file path=xl/sharedStrings.xml><?xml version="1.0" encoding="utf-8"?>
<sst xmlns="http://schemas.openxmlformats.org/spreadsheetml/2006/main" count="47" uniqueCount="41">
  <si>
    <t xml:space="preserve">Nazwa pracodawcy: </t>
  </si>
  <si>
    <t>Adres pracodawcy:</t>
  </si>
  <si>
    <t>Rodzaj wsparcia:</t>
  </si>
  <si>
    <t>SZKOLENIA</t>
  </si>
  <si>
    <t xml:space="preserve">Lp. </t>
  </si>
  <si>
    <t>Dane kontaktowe osoby sporządzającej:</t>
  </si>
  <si>
    <t>INSTRUKCJA DO OŚWIADCZENIA O WKŁADZIE W POSTACI WYNAGRODZENIA</t>
  </si>
  <si>
    <t xml:space="preserve">Podpis, pieczęć osoby sporządzającej 
</t>
  </si>
  <si>
    <t>stopień awansu nauczyciela</t>
  </si>
  <si>
    <t xml:space="preserve"> godziny ponadwymiarowe w tygodniu</t>
  </si>
  <si>
    <t>dyplomowany</t>
  </si>
  <si>
    <t>Nazwisko</t>
  </si>
  <si>
    <t>Imię</t>
  </si>
  <si>
    <t>10=9-7-8</t>
  </si>
  <si>
    <t>13=6/(7*4,16)</t>
  </si>
  <si>
    <t>mianowany</t>
  </si>
  <si>
    <t>Tydzień realizacji wsparcia</t>
  </si>
  <si>
    <t>14=12*13</t>
  </si>
  <si>
    <r>
      <rPr>
        <b/>
        <sz val="12"/>
        <color indexed="8"/>
        <rFont val="Calibri"/>
        <family val="2"/>
        <charset val="238"/>
      </rPr>
      <t>5. Kolumna 7</t>
    </r>
    <r>
      <rPr>
        <sz val="12"/>
        <color indexed="8"/>
        <rFont val="Calibri"/>
        <family val="2"/>
        <charset val="238"/>
      </rPr>
      <t xml:space="preserve">- Należy wskazać liczbę godzin odpowiadającą tygodniowemu wymiarowi czasu pracy (pensum)  </t>
    </r>
  </si>
  <si>
    <t xml:space="preserve">tygodniowy wymiar czasu pracy (pensum) </t>
  </si>
  <si>
    <t>tygodniowy limit czasu pracy nauczyciela</t>
  </si>
  <si>
    <t>tygodniowy limit godzin za które możliwe jest wniesienie wkładu</t>
  </si>
  <si>
    <t>tygodniowa liczba godzin szkoleń oferowanych w projekcie</t>
  </si>
  <si>
    <t>tygodniowa liczba godzin  rozliczenia wkładu</t>
  </si>
  <si>
    <t>wartość wynagrodzenie za czas uczestnictwa w projekcie możliwe do wniesienia w formie wkładu</t>
  </si>
  <si>
    <t>* Rozporządzenie Ministra Edukacji i Nauki z dnia 13 maja 2022 r. zmieniające rozporządzenie w sprawie wysokości minimalnych stawek wynagrodzenia zasadniczego nauczycieli, ogólnych warunków przyznawania dodatków do wynagrodzenia zasadniczego oraz wynagradzania za pracę w dniu wolnym od pracy</t>
  </si>
  <si>
    <t>wysokość minimalnej stawki wynagrodzenia zasadniczego *</t>
  </si>
  <si>
    <t>**  Rozporządzenie Ministra Edukacji Narodowej i Sportu z dnia 31 stycznia 2005 r. w sprawie wysokości minimalnych stawek wynagrodzenia zasadniczego nauczycieli, ogólnych warunków przyznawania dodatków do wynagrodzenia zasadniczego oraz wynagradzania za pracę w dniu wolnym od pracy</t>
  </si>
  <si>
    <t>wysokość stawki wynagrodzenia zasadniczego za jedną godzinę przeliczeniową **</t>
  </si>
  <si>
    <r>
      <rPr>
        <b/>
        <sz val="12"/>
        <color indexed="8"/>
        <rFont val="Calibri"/>
        <family val="2"/>
        <charset val="238"/>
      </rPr>
      <t xml:space="preserve">4. </t>
    </r>
    <r>
      <rPr>
        <sz val="12"/>
        <color rgb="FF000000"/>
        <rFont val="Calibri"/>
        <family val="2"/>
        <charset val="238"/>
      </rPr>
      <t>Kolumna 6</t>
    </r>
    <r>
      <rPr>
        <sz val="12"/>
        <color indexed="8"/>
        <rFont val="Calibri"/>
        <family val="2"/>
        <charset val="238"/>
      </rPr>
      <t>- Wyliczana automatycznie na podstawie wskazania kolumy 5</t>
    </r>
  </si>
  <si>
    <t>Oświadczenie o wkładzie niefinansowym w postaci wynagrodzeń osób zatrudnionych w pełnym wymiarze etatu</t>
  </si>
  <si>
    <t>wybierz stopień</t>
  </si>
  <si>
    <t>2. Pracodawca wypełnia komórki zaznaczone kolorem zielonym oraz kolumny 2, 3, 5, 7, 8</t>
  </si>
  <si>
    <r>
      <rPr>
        <b/>
        <sz val="12"/>
        <color indexed="8"/>
        <rFont val="Calibri"/>
        <family val="2"/>
        <charset val="238"/>
      </rPr>
      <t>3. Kolumna 5</t>
    </r>
    <r>
      <rPr>
        <sz val="12"/>
        <color indexed="8"/>
        <rFont val="Calibri"/>
        <family val="2"/>
        <charset val="238"/>
      </rPr>
      <t xml:space="preserve">- Należy wybrać stopień awansu nauczyciela (stażysta, kontraktowy, mianowany, dyplomowany) </t>
    </r>
  </si>
  <si>
    <r>
      <rPr>
        <b/>
        <sz val="12"/>
        <color indexed="8"/>
        <rFont val="Calibri"/>
        <family val="2"/>
        <charset val="238"/>
      </rPr>
      <t>6. Kolumna 8</t>
    </r>
    <r>
      <rPr>
        <sz val="12"/>
        <color indexed="8"/>
        <rFont val="Calibri"/>
        <family val="2"/>
        <charset val="238"/>
      </rPr>
      <t>- Należy wskazać liczbę godzin ponadwymiarowych</t>
    </r>
  </si>
  <si>
    <r>
      <t xml:space="preserve">7. Kolumny 9-14 </t>
    </r>
    <r>
      <rPr>
        <sz val="12"/>
        <color indexed="8"/>
        <rFont val="Calibri"/>
        <family val="2"/>
        <charset val="238"/>
      </rPr>
      <t>wypełniane automatycznie, prosimy nie zmieniać ich treści</t>
    </r>
  </si>
  <si>
    <r>
      <t xml:space="preserve">8. Dokument musi być uzupełniony na komputerze, aby zadziałały wszystkie formuły zliczające. Następnie dokument powinien zostać wydrukowany, podpisany i przekazany do biura projektu </t>
    </r>
    <r>
      <rPr>
        <sz val="12"/>
        <color indexed="8"/>
        <rFont val="Calibri"/>
        <family val="2"/>
        <charset val="238"/>
      </rPr>
      <t>(RZPWE 45-713 Opole, ul. Głogowska 27)</t>
    </r>
  </si>
  <si>
    <r>
      <rPr>
        <b/>
        <sz val="12"/>
        <color indexed="8"/>
        <rFont val="Calibri"/>
        <family val="2"/>
        <charset val="238"/>
      </rPr>
      <t>1.</t>
    </r>
    <r>
      <rPr>
        <sz val="12"/>
        <color indexed="8"/>
        <rFont val="Calibri"/>
        <family val="2"/>
        <charset val="238"/>
      </rPr>
      <t xml:space="preserve"> Dokument wypełniany jest przez pracodawcę danego nauczyciela (</t>
    </r>
    <r>
      <rPr>
        <b/>
        <sz val="12"/>
        <color rgb="FF000000"/>
        <rFont val="Calibri"/>
        <family val="2"/>
        <charset val="238"/>
      </rPr>
      <t>zatrudnionego w pełnym wymiarze etatu)</t>
    </r>
    <r>
      <rPr>
        <sz val="12"/>
        <color indexed="8"/>
        <rFont val="Calibri"/>
        <family val="2"/>
        <charset val="238"/>
      </rPr>
      <t>, powinien być podpisany przez osobę wypełniającą go u pracodawcy oraz osobę uprawnioną do reperezentowania pracodawcy (szkoły, placówki oświatowej).</t>
    </r>
  </si>
  <si>
    <t>Oświadczam, iż dla ww. pracowników zostały wypłacone wynagrodzenia za okres, w którym uczestniczył w projekcie "Szkolenia i doradztwo dla opolskiej kadry edukacji włączającej"</t>
  </si>
  <si>
    <t xml:space="preserve">  NIP: </t>
  </si>
  <si>
    <t>początkujący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</si>
</sst>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[$-415]General"/>
    <numFmt numFmtId="165" formatCode="#,##0.00&quot; zł&quot;"/>
  </numFmts>
  <fonts count="19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zcionka tekstu podstawowego1"/>
      <charset val="238"/>
    </font>
    <font>
      <b/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2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8"/>
      <color indexed="8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4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64" fontId="4" fillId="0" borderId="0"/>
    <xf numFmtId="44" fontId="3" fillId="0" borderId="0" applyFont="0" applyFill="0" applyBorder="0" applyAlignment="0" applyProtection="0"/>
  </cellStyleXfs>
  <cellXfs count="77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65" fontId="5" fillId="0" borderId="6" xfId="0" applyNumberFormat="1" applyFont="1" applyBorder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top"/>
    </xf>
    <xf numFmtId="0" fontId="11" fillId="0" borderId="0" xfId="0" applyFont="1" applyAlignment="1">
      <alignment wrapText="1"/>
    </xf>
    <xf numFmtId="0" fontId="8" fillId="0" borderId="0" xfId="0" applyFont="1"/>
    <xf numFmtId="0" fontId="12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justify" vertical="top"/>
    </xf>
    <xf numFmtId="44" fontId="8" fillId="3" borderId="4" xfId="2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165" fontId="8" fillId="0" borderId="2" xfId="2" applyNumberFormat="1" applyFont="1" applyFill="1" applyBorder="1" applyAlignment="1" applyProtection="1">
      <alignment horizontal="center" vertical="center" wrapText="1"/>
    </xf>
    <xf numFmtId="165" fontId="8" fillId="0" borderId="2" xfId="0" applyNumberFormat="1" applyFont="1" applyBorder="1" applyAlignment="1">
      <alignment horizontal="right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left" vertical="center" wrapText="1"/>
    </xf>
    <xf numFmtId="44" fontId="8" fillId="0" borderId="4" xfId="2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left" vertical="center" wrapText="1"/>
    </xf>
    <xf numFmtId="44" fontId="8" fillId="3" borderId="0" xfId="2" applyFont="1" applyFill="1" applyBorder="1" applyAlignment="1">
      <alignment horizontal="center" vertical="center" wrapText="1"/>
    </xf>
    <xf numFmtId="0" fontId="0" fillId="0" borderId="14" xfId="0" applyBorder="1"/>
    <xf numFmtId="0" fontId="8" fillId="2" borderId="12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left" wrapText="1"/>
    </xf>
    <xf numFmtId="0" fontId="15" fillId="0" borderId="0" xfId="0" applyFont="1" applyAlignment="1" applyProtection="1">
      <alignment horizontal="left" vertical="center"/>
      <protection locked="0"/>
    </xf>
    <xf numFmtId="0" fontId="0" fillId="2" borderId="0" xfId="0" applyFill="1" applyAlignment="1">
      <alignment horizontal="center"/>
    </xf>
    <xf numFmtId="0" fontId="8" fillId="0" borderId="4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8" fillId="2" borderId="15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</cellXfs>
  <cellStyles count="3">
    <cellStyle name="Excel Built-in Normal" xfId="1" xr:uid="{00000000-0005-0000-0000-000000000000}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35"/>
  <sheetViews>
    <sheetView tabSelected="1" showRuler="0" topLeftCell="D9" zoomScaleNormal="100" workbookViewId="0">
      <selection activeCell="F18" sqref="F18"/>
    </sheetView>
  </sheetViews>
  <sheetFormatPr defaultColWidth="10" defaultRowHeight="15"/>
  <cols>
    <col min="1" max="1" width="3.7109375" customWidth="1"/>
    <col min="2" max="2" width="6" customWidth="1"/>
    <col min="3" max="3" width="11" customWidth="1"/>
    <col min="4" max="4" width="14.7109375" customWidth="1"/>
    <col min="5" max="5" width="17.85546875" customWidth="1"/>
    <col min="6" max="6" width="19.28515625" customWidth="1"/>
    <col min="7" max="7" width="19" customWidth="1"/>
    <col min="8" max="8" width="15.28515625" customWidth="1"/>
    <col min="9" max="9" width="17.140625" customWidth="1"/>
    <col min="10" max="10" width="13.5703125" customWidth="1"/>
    <col min="11" max="11" width="14.140625" customWidth="1"/>
    <col min="12" max="12" width="14" customWidth="1"/>
    <col min="13" max="13" width="11.7109375" customWidth="1"/>
    <col min="14" max="14" width="14.140625" customWidth="1"/>
    <col min="15" max="15" width="15" customWidth="1"/>
  </cols>
  <sheetData>
    <row r="2" spans="1:15" ht="15.75" thickBot="1"/>
    <row r="3" spans="1:15">
      <c r="M3" s="56"/>
      <c r="N3" s="57"/>
      <c r="O3" s="58"/>
    </row>
    <row r="4" spans="1:15">
      <c r="M4" s="59"/>
      <c r="N4" s="60"/>
      <c r="O4" s="61"/>
    </row>
    <row r="5" spans="1:15" ht="15.75" thickBot="1">
      <c r="M5" s="62"/>
      <c r="N5" s="63"/>
      <c r="O5" s="64"/>
    </row>
    <row r="9" spans="1:15">
      <c r="A9" s="1"/>
    </row>
    <row r="10" spans="1:15" ht="22.5" customHeight="1">
      <c r="A10" s="1"/>
      <c r="B10" s="66" t="s">
        <v>30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</row>
    <row r="11" spans="1:15" ht="20.25" customHeight="1" thickBot="1">
      <c r="A11" s="1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 ht="39.75" customHeight="1" thickBot="1">
      <c r="A12" s="1"/>
      <c r="B12" s="68" t="s">
        <v>0</v>
      </c>
      <c r="C12" s="69"/>
      <c r="D12" s="69"/>
      <c r="E12" s="74"/>
      <c r="F12" s="75"/>
      <c r="G12" s="75"/>
      <c r="H12" s="75"/>
      <c r="I12" s="75"/>
      <c r="J12" s="75"/>
      <c r="K12" s="76"/>
      <c r="M12" s="4"/>
    </row>
    <row r="13" spans="1:15" ht="39.75" customHeight="1" thickBot="1">
      <c r="A13" s="1"/>
      <c r="B13" s="68" t="s">
        <v>1</v>
      </c>
      <c r="C13" s="69"/>
      <c r="D13" s="69"/>
      <c r="E13" s="71"/>
      <c r="F13" s="72"/>
      <c r="G13" s="72"/>
      <c r="H13" s="73"/>
      <c r="I13" s="47" t="s">
        <v>39</v>
      </c>
      <c r="J13" s="48"/>
      <c r="K13" s="49"/>
      <c r="M13" s="5"/>
      <c r="N13" s="3"/>
      <c r="O13" s="6"/>
    </row>
    <row r="14" spans="1:15" ht="39.75" customHeight="1" thickBot="1">
      <c r="A14" s="1"/>
      <c r="B14" s="68" t="s">
        <v>2</v>
      </c>
      <c r="C14" s="69"/>
      <c r="D14" s="69"/>
      <c r="E14" s="50" t="s">
        <v>3</v>
      </c>
      <c r="F14" s="51"/>
      <c r="G14" s="51"/>
      <c r="H14" s="51"/>
      <c r="I14" s="51"/>
      <c r="J14" s="51"/>
      <c r="K14" s="52"/>
      <c r="M14" s="1"/>
      <c r="N14" s="2"/>
      <c r="O14" s="1"/>
    </row>
    <row r="15" spans="1:15" ht="17.25" customHeight="1">
      <c r="A15" s="7"/>
      <c r="B15" s="1"/>
      <c r="C15" s="1"/>
      <c r="D15" s="1"/>
      <c r="E15" s="1"/>
      <c r="F15" s="1"/>
      <c r="G15" s="1"/>
      <c r="H15" s="1"/>
      <c r="I15" s="1"/>
      <c r="J15" s="2"/>
      <c r="K15" s="2"/>
      <c r="L15" s="2"/>
      <c r="M15" s="1"/>
      <c r="N15" s="1"/>
      <c r="O15" s="1"/>
    </row>
    <row r="16" spans="1:15" ht="67.5">
      <c r="A16" s="7"/>
      <c r="B16" s="19" t="s">
        <v>4</v>
      </c>
      <c r="C16" s="29" t="s">
        <v>11</v>
      </c>
      <c r="D16" s="29" t="s">
        <v>12</v>
      </c>
      <c r="E16" s="29" t="s">
        <v>16</v>
      </c>
      <c r="F16" s="29" t="s">
        <v>8</v>
      </c>
      <c r="G16" s="29" t="s">
        <v>26</v>
      </c>
      <c r="H16" s="29" t="s">
        <v>19</v>
      </c>
      <c r="I16" s="29" t="s">
        <v>9</v>
      </c>
      <c r="J16" s="29" t="s">
        <v>20</v>
      </c>
      <c r="K16" s="29" t="s">
        <v>21</v>
      </c>
      <c r="L16" s="30" t="s">
        <v>22</v>
      </c>
      <c r="M16" s="30" t="s">
        <v>23</v>
      </c>
      <c r="N16" s="31" t="s">
        <v>28</v>
      </c>
      <c r="O16" s="32" t="s">
        <v>24</v>
      </c>
    </row>
    <row r="17" spans="1:15">
      <c r="A17" s="7"/>
      <c r="B17" s="10">
        <v>1</v>
      </c>
      <c r="C17" s="46">
        <v>2</v>
      </c>
      <c r="D17" s="7">
        <v>3</v>
      </c>
      <c r="E17" s="21">
        <v>4</v>
      </c>
      <c r="F17" s="33">
        <v>5</v>
      </c>
      <c r="G17" s="33">
        <v>6</v>
      </c>
      <c r="H17" s="33">
        <v>7</v>
      </c>
      <c r="I17" s="33">
        <v>8</v>
      </c>
      <c r="J17" s="11">
        <v>9</v>
      </c>
      <c r="K17" s="11" t="s">
        <v>13</v>
      </c>
      <c r="L17" s="11">
        <v>11</v>
      </c>
      <c r="M17" s="9">
        <v>12</v>
      </c>
      <c r="N17" s="8" t="s">
        <v>14</v>
      </c>
      <c r="O17" s="9" t="s">
        <v>17</v>
      </c>
    </row>
    <row r="18" spans="1:15" ht="30" customHeight="1">
      <c r="A18" s="7"/>
      <c r="B18" s="12">
        <v>1</v>
      </c>
      <c r="C18" s="43"/>
      <c r="D18" s="43"/>
      <c r="E18" s="22"/>
      <c r="F18" s="39" t="s">
        <v>40</v>
      </c>
      <c r="G18" s="41"/>
      <c r="H18" s="42"/>
      <c r="I18" s="43"/>
      <c r="J18" s="34">
        <v>40</v>
      </c>
      <c r="K18" s="35">
        <f t="shared" ref="K18:K23" si="0">J18-H18-I18</f>
        <v>40</v>
      </c>
      <c r="L18" s="34">
        <v>15</v>
      </c>
      <c r="M18" s="36">
        <f t="shared" ref="M18:M23" si="1">IF(16&lt;=K18,L18,K18)</f>
        <v>15</v>
      </c>
      <c r="N18" s="37">
        <f t="shared" ref="N18:N23" si="2">IFERROR(ROUND(G18/(H18*4.16),2),0)</f>
        <v>0</v>
      </c>
      <c r="O18" s="38">
        <f>ROUND(M18*N18,2)</f>
        <v>0</v>
      </c>
    </row>
    <row r="19" spans="1:15" ht="30" customHeight="1">
      <c r="A19" s="7"/>
      <c r="B19" s="12">
        <v>2</v>
      </c>
      <c r="C19" s="43"/>
      <c r="D19" s="43"/>
      <c r="E19" s="22"/>
      <c r="F19" s="39" t="s">
        <v>31</v>
      </c>
      <c r="G19" s="41">
        <f>VLOOKUP(F19,Arkusz1!$B$2:$C$5,2,FALSE)</f>
        <v>0</v>
      </c>
      <c r="H19" s="42"/>
      <c r="I19" s="43"/>
      <c r="J19" s="34">
        <v>40</v>
      </c>
      <c r="K19" s="35">
        <f t="shared" si="0"/>
        <v>40</v>
      </c>
      <c r="L19" s="34">
        <v>15</v>
      </c>
      <c r="M19" s="36">
        <f t="shared" si="1"/>
        <v>15</v>
      </c>
      <c r="N19" s="37">
        <f t="shared" si="2"/>
        <v>0</v>
      </c>
      <c r="O19" s="38">
        <f t="shared" ref="O19:O23" si="3">ROUND(M19*N19,2)</f>
        <v>0</v>
      </c>
    </row>
    <row r="20" spans="1:15" ht="30" customHeight="1">
      <c r="A20" s="7"/>
      <c r="B20" s="12">
        <v>3</v>
      </c>
      <c r="C20" s="43"/>
      <c r="D20" s="43"/>
      <c r="E20" s="22"/>
      <c r="F20" s="39" t="s">
        <v>31</v>
      </c>
      <c r="G20" s="41">
        <f>VLOOKUP(F20,Arkusz1!$B$2:$C$5,2,FALSE)</f>
        <v>0</v>
      </c>
      <c r="H20" s="42"/>
      <c r="I20" s="43"/>
      <c r="J20" s="34">
        <v>40</v>
      </c>
      <c r="K20" s="35">
        <f t="shared" si="0"/>
        <v>40</v>
      </c>
      <c r="L20" s="34">
        <v>15</v>
      </c>
      <c r="M20" s="36">
        <f t="shared" si="1"/>
        <v>15</v>
      </c>
      <c r="N20" s="37">
        <f t="shared" si="2"/>
        <v>0</v>
      </c>
      <c r="O20" s="38">
        <f t="shared" ref="O20" si="4">ROUND(M20*N20,2)</f>
        <v>0</v>
      </c>
    </row>
    <row r="21" spans="1:15" ht="30" customHeight="1">
      <c r="A21" s="7"/>
      <c r="B21" s="12">
        <v>4</v>
      </c>
      <c r="C21" s="43"/>
      <c r="D21" s="43"/>
      <c r="E21" s="22"/>
      <c r="F21" s="39" t="s">
        <v>31</v>
      </c>
      <c r="G21" s="41">
        <f>VLOOKUP(F21,Arkusz1!$B$2:$C$5,2,FALSE)</f>
        <v>0</v>
      </c>
      <c r="H21" s="42"/>
      <c r="I21" s="43"/>
      <c r="J21" s="34">
        <v>40</v>
      </c>
      <c r="K21" s="35">
        <f t="shared" si="0"/>
        <v>40</v>
      </c>
      <c r="L21" s="34">
        <v>15</v>
      </c>
      <c r="M21" s="36">
        <f t="shared" si="1"/>
        <v>15</v>
      </c>
      <c r="N21" s="37">
        <f t="shared" si="2"/>
        <v>0</v>
      </c>
      <c r="O21" s="38">
        <f t="shared" ref="O21" si="5">ROUND(M21*N21,2)</f>
        <v>0</v>
      </c>
    </row>
    <row r="22" spans="1:15" ht="30" customHeight="1">
      <c r="A22" s="7"/>
      <c r="B22" s="12">
        <v>5</v>
      </c>
      <c r="C22" s="43"/>
      <c r="D22" s="43"/>
      <c r="E22" s="22"/>
      <c r="F22" s="39" t="s">
        <v>31</v>
      </c>
      <c r="G22" s="41">
        <f>VLOOKUP(F22,Arkusz1!$B$2:$C$5,2,FALSE)</f>
        <v>0</v>
      </c>
      <c r="H22" s="42"/>
      <c r="I22" s="43"/>
      <c r="J22" s="34">
        <v>40</v>
      </c>
      <c r="K22" s="35">
        <f t="shared" si="0"/>
        <v>40</v>
      </c>
      <c r="L22" s="34">
        <v>15</v>
      </c>
      <c r="M22" s="36">
        <f t="shared" si="1"/>
        <v>15</v>
      </c>
      <c r="N22" s="37">
        <f t="shared" si="2"/>
        <v>0</v>
      </c>
      <c r="O22" s="38">
        <f t="shared" si="3"/>
        <v>0</v>
      </c>
    </row>
    <row r="23" spans="1:15" ht="30" customHeight="1" thickBot="1">
      <c r="B23" s="12">
        <v>6</v>
      </c>
      <c r="C23" s="43"/>
      <c r="D23" s="43"/>
      <c r="E23" s="22"/>
      <c r="F23" s="39" t="s">
        <v>31</v>
      </c>
      <c r="G23" s="41">
        <f>VLOOKUP(F23,Arkusz1!$B$2:$C$5,2,FALSE)</f>
        <v>0</v>
      </c>
      <c r="H23" s="42"/>
      <c r="I23" s="43"/>
      <c r="J23" s="34">
        <v>40</v>
      </c>
      <c r="K23" s="35">
        <f t="shared" si="0"/>
        <v>40</v>
      </c>
      <c r="L23" s="34">
        <v>15</v>
      </c>
      <c r="M23" s="36">
        <f t="shared" si="1"/>
        <v>15</v>
      </c>
      <c r="N23" s="37">
        <f t="shared" si="2"/>
        <v>0</v>
      </c>
      <c r="O23" s="38">
        <f t="shared" si="3"/>
        <v>0</v>
      </c>
    </row>
    <row r="24" spans="1:15" ht="15.75" thickBot="1">
      <c r="O24" s="14">
        <f>SUM(O18:O23)</f>
        <v>0</v>
      </c>
    </row>
    <row r="25" spans="1:15" ht="15" customHeight="1"/>
    <row r="26" spans="1:15" ht="15" customHeight="1">
      <c r="B26" s="70" t="s">
        <v>38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20"/>
    </row>
    <row r="27" spans="1:15"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>
      <c r="B28" s="24" t="s">
        <v>5</v>
      </c>
      <c r="F28" s="24"/>
      <c r="G28" s="24"/>
      <c r="H28" s="24"/>
      <c r="I28" s="24"/>
      <c r="J28" s="26"/>
      <c r="K28" s="26"/>
      <c r="L28" s="26"/>
      <c r="M28" s="24" t="s">
        <v>7</v>
      </c>
      <c r="N28" s="25"/>
      <c r="O28" s="26"/>
    </row>
    <row r="29" spans="1:15">
      <c r="B29" s="67"/>
      <c r="C29" s="67"/>
      <c r="D29" s="67"/>
      <c r="E29" s="67"/>
      <c r="F29" s="67"/>
      <c r="G29" s="67"/>
      <c r="H29" s="67"/>
      <c r="I29" s="67"/>
      <c r="M29" s="67"/>
      <c r="N29" s="67"/>
      <c r="O29" s="67"/>
    </row>
    <row r="30" spans="1:15">
      <c r="B30" s="67"/>
      <c r="C30" s="67"/>
      <c r="D30" s="67"/>
      <c r="E30" s="67"/>
      <c r="F30" s="67"/>
      <c r="G30" s="67"/>
      <c r="H30" s="67"/>
      <c r="I30" s="67"/>
      <c r="M30" s="67"/>
      <c r="N30" s="67"/>
      <c r="O30" s="67"/>
    </row>
    <row r="31" spans="1:15">
      <c r="B31" s="67"/>
      <c r="C31" s="67"/>
      <c r="D31" s="67"/>
      <c r="E31" s="67"/>
      <c r="F31" s="67"/>
      <c r="G31" s="67"/>
      <c r="H31" s="67"/>
      <c r="I31" s="67"/>
      <c r="M31" s="67"/>
      <c r="N31" s="67"/>
      <c r="O31" s="67"/>
    </row>
    <row r="32" spans="1:15">
      <c r="B32" s="67"/>
      <c r="C32" s="67"/>
      <c r="D32" s="67"/>
      <c r="E32" s="67"/>
      <c r="F32" s="67"/>
      <c r="G32" s="67"/>
      <c r="H32" s="67"/>
      <c r="I32" s="67"/>
      <c r="M32" s="67"/>
      <c r="N32" s="67"/>
      <c r="O32" s="67"/>
    </row>
    <row r="34" spans="2:15" ht="48" customHeight="1" thickBot="1">
      <c r="B34" s="65" t="s">
        <v>25</v>
      </c>
      <c r="C34" s="65"/>
      <c r="D34" s="65"/>
      <c r="E34" s="65"/>
      <c r="F34" s="65"/>
      <c r="G34" s="65"/>
      <c r="H34" s="65"/>
      <c r="I34" s="65"/>
      <c r="J34" s="65"/>
    </row>
    <row r="35" spans="2:15" ht="43.5" customHeight="1" thickBot="1">
      <c r="B35" s="65" t="s">
        <v>27</v>
      </c>
      <c r="C35" s="65"/>
      <c r="D35" s="65"/>
      <c r="E35" s="65"/>
      <c r="F35" s="65"/>
      <c r="G35" s="65"/>
      <c r="H35" s="65"/>
      <c r="I35" s="65"/>
      <c r="J35" s="65"/>
      <c r="M35" s="53"/>
      <c r="N35" s="54"/>
      <c r="O35" s="55"/>
    </row>
  </sheetData>
  <mergeCells count="15">
    <mergeCell ref="I13:K13"/>
    <mergeCell ref="E14:K14"/>
    <mergeCell ref="M35:O35"/>
    <mergeCell ref="M3:O5"/>
    <mergeCell ref="B34:J34"/>
    <mergeCell ref="B35:J35"/>
    <mergeCell ref="B10:O10"/>
    <mergeCell ref="M29:O32"/>
    <mergeCell ref="B14:D14"/>
    <mergeCell ref="B13:D13"/>
    <mergeCell ref="B29:I32"/>
    <mergeCell ref="B26:N26"/>
    <mergeCell ref="B12:D12"/>
    <mergeCell ref="E13:H13"/>
    <mergeCell ref="E12:K12"/>
  </mergeCells>
  <pageMargins left="0.70866141732283472" right="0.70866141732283472" top="0.35433070866141736" bottom="0.35433070866141736" header="0" footer="0.31496062992125984"/>
  <pageSetup paperSize="9" scale="63" orientation="landscape" r:id="rId1"/>
  <headerFooter>
    <oddHeader>&amp;C&amp;G</oddHeader>
    <oddFooter>&amp;C&amp;G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5F83712-BF88-42E3-95EB-E395FF15A25E}">
          <x14:formula1>
            <xm:f>Arkusz1!$B$2:$B$5</xm:f>
          </x14:formula1>
          <xm:sqref>F18:F23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>
      <selection activeCell="A11" sqref="A11"/>
    </sheetView>
  </sheetViews>
  <sheetFormatPr defaultRowHeight="15"/>
  <cols>
    <col min="1" max="1" width="102.42578125" customWidth="1"/>
  </cols>
  <sheetData>
    <row r="1" spans="1:1" ht="15.75">
      <c r="A1" s="15" t="s">
        <v>6</v>
      </c>
    </row>
    <row r="2" spans="1:1" ht="47.25">
      <c r="A2" s="27" t="s">
        <v>37</v>
      </c>
    </row>
    <row r="3" spans="1:1" ht="15.75">
      <c r="A3" s="16" t="s">
        <v>32</v>
      </c>
    </row>
    <row r="4" spans="1:1" ht="31.5">
      <c r="A4" s="27" t="s">
        <v>33</v>
      </c>
    </row>
    <row r="5" spans="1:1" ht="15.75">
      <c r="A5" s="27" t="s">
        <v>29</v>
      </c>
    </row>
    <row r="6" spans="1:1" ht="31.5">
      <c r="A6" s="27" t="s">
        <v>18</v>
      </c>
    </row>
    <row r="7" spans="1:1" ht="15.75">
      <c r="A7" s="27" t="s">
        <v>34</v>
      </c>
    </row>
    <row r="8" spans="1:1" ht="15.75">
      <c r="A8" s="16" t="s">
        <v>35</v>
      </c>
    </row>
    <row r="9" spans="1:1" ht="47.25">
      <c r="A9" s="16" t="s">
        <v>36</v>
      </c>
    </row>
    <row r="10" spans="1:1">
      <c r="A10" s="17"/>
    </row>
    <row r="11" spans="1:1">
      <c r="A11" s="18"/>
    </row>
    <row r="12" spans="1:1">
      <c r="A12" s="18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913A5-6415-459F-B552-B080767F8BF9}">
  <dimension ref="B2:C6"/>
  <sheetViews>
    <sheetView workbookViewId="0">
      <selection activeCell="B2" sqref="B2:C5"/>
    </sheetView>
  </sheetViews>
  <sheetFormatPr defaultRowHeight="15"/>
  <cols>
    <col min="2" max="2" width="25" customWidth="1"/>
    <col min="3" max="4" width="10.7109375" bestFit="1" customWidth="1"/>
  </cols>
  <sheetData>
    <row r="2" spans="2:3">
      <c r="B2" s="40" t="s">
        <v>10</v>
      </c>
      <c r="C2" s="28">
        <v>4224</v>
      </c>
    </row>
    <row r="3" spans="2:3">
      <c r="B3" s="40" t="s">
        <v>15</v>
      </c>
      <c r="C3" s="28">
        <v>3597</v>
      </c>
    </row>
    <row r="4" spans="2:3">
      <c r="B4" s="40" t="s">
        <v>40</v>
      </c>
      <c r="C4" s="28">
        <v>3424</v>
      </c>
    </row>
    <row r="5" spans="2:3">
      <c r="B5" s="44" t="s">
        <v>31</v>
      </c>
      <c r="C5" s="45"/>
    </row>
    <row r="6" spans="2:3">
      <c r="B6" s="44"/>
      <c r="C6" s="4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6B00FB6AE9DD439A9FA684B90F2851" ma:contentTypeVersion="12" ma:contentTypeDescription="Utwórz nowy dokument." ma:contentTypeScope="" ma:versionID="656eded7c5c8e9fa85dccb9d01bc82be">
  <xsd:schema xmlns:xsd="http://www.w3.org/2001/XMLSchema" xmlns:xs="http://www.w3.org/2001/XMLSchema" xmlns:p="http://schemas.microsoft.com/office/2006/metadata/properties" xmlns:ns2="e6428f5b-fe10-4c23-9e30-4cb1d7eb2b03" xmlns:ns3="068231ac-f283-41fe-83e5-8bbb1c7fe2ab" targetNamespace="http://schemas.microsoft.com/office/2006/metadata/properties" ma:root="true" ma:fieldsID="bda78638b0b10162cf009a22108800a0" ns2:_="" ns3:_="">
    <xsd:import namespace="e6428f5b-fe10-4c23-9e30-4cb1d7eb2b03"/>
    <xsd:import namespace="068231ac-f283-41fe-83e5-8bbb1c7fe2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28f5b-fe10-4c23-9e30-4cb1d7eb2b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Tagi obrazów" ma:readOnly="false" ma:fieldId="{5cf76f15-5ced-4ddc-b409-7134ff3c332f}" ma:taxonomyMulti="true" ma:sspId="8d738854-02da-4eb7-a0a6-24aca296ad3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8231ac-f283-41fe-83e5-8bbb1c7fe2a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b5d21f25-d64e-41ef-8a78-754fd5169abd}" ma:internalName="TaxCatchAll" ma:showField="CatchAllData" ma:web="068231ac-f283-41fe-83e5-8bbb1c7fe2a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6428f5b-fe10-4c23-9e30-4cb1d7eb2b03">
      <Terms xmlns="http://schemas.microsoft.com/office/infopath/2007/PartnerControls"/>
    </lcf76f155ced4ddcb4097134ff3c332f>
    <TaxCatchAll xmlns="068231ac-f283-41fe-83e5-8bbb1c7fe2ab" xsi:nil="true"/>
  </documentManagement>
</p:properties>
</file>

<file path=customXml/itemProps1.xml><?xml version="1.0" encoding="utf-8"?>
<ds:datastoreItem xmlns:ds="http://schemas.openxmlformats.org/officeDocument/2006/customXml" ds:itemID="{176414F9-A90E-4B3C-9E3F-CBBDDD87E7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C97050-20A0-486E-A140-7828340F13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428f5b-fe10-4c23-9e30-4cb1d7eb2b03"/>
    <ds:schemaRef ds:uri="068231ac-f283-41fe-83e5-8bbb1c7fe2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C9C2DA5-EFE1-4C58-AE71-2493A6EC1177}">
  <ds:schemaRefs>
    <ds:schemaRef ds:uri="http://schemas.microsoft.com/office/2006/metadata/properties"/>
    <ds:schemaRef ds:uri="http://schemas.microsoft.com/office/infopath/2007/PartnerControls"/>
    <ds:schemaRef ds:uri="e6428f5b-fe10-4c23-9e30-4cb1d7eb2b03"/>
    <ds:schemaRef ds:uri="068231ac-f283-41fe-83e5-8bbb1c7fe2a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wkład</vt:lpstr>
      <vt:lpstr>instrukcja</vt:lpstr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wcichy</dc:creator>
  <cp:keywords/>
  <dc:description/>
  <cp:lastModifiedBy>Wojciech Błaszczyk</cp:lastModifiedBy>
  <cp:revision/>
  <cp:lastPrinted>2022-12-08T13:02:26Z</cp:lastPrinted>
  <dcterms:created xsi:type="dcterms:W3CDTF">2021-05-17T10:54:20Z</dcterms:created>
  <dcterms:modified xsi:type="dcterms:W3CDTF">2022-12-15T11:00:50Z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0x010100216B00FB6AE9DD439A9FA684B90F2851</vt:lpwstr>
  </property>
  <property fmtid="{D5CDD505-2E9C-101B-9397-08002B2CF9AE}" pid="3" name="MediaServiceImageTags">
    <vt:lpwstr/>
  </property>
</Properties>
</file>